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零组件工序外包申请附表" sheetId="1" r:id="rId1"/>
  </sheets>
  <definedNames>
    <definedName name="_xlnm._FilterDatabase" localSheetId="0" hidden="1">零组件工序外包申请附表!$A$3:$M$16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91" name="ID_950E3F0C1D7746AC91FC41630753A2F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56630" y="13677900"/>
          <a:ext cx="7648575" cy="78867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3" name="ID_25D14A42BF8F493CB83C7B6164CB9D5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15380" y="16040100"/>
          <a:ext cx="15087600" cy="94869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3" name="ID_1736C4F2A0904A1C93FC6F53C9D0444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075680" y="34607500"/>
          <a:ext cx="21964650" cy="5286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4" name="ID_0634E579AA1A4FD98E5E25094A8F01A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094730" y="36563300"/>
          <a:ext cx="5133975" cy="37814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1" name="ID_5B10C31189334A35B4FA88081335A7FC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094730" y="40360600"/>
          <a:ext cx="17402175" cy="84391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5" name="ID_92EF42798D684B08AEC6D621502FD57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253480" y="47301150"/>
          <a:ext cx="16287750" cy="125920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0" name="ID_08C298BB7AA348BC90B3B6357E92BEA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189980" y="49930050"/>
          <a:ext cx="11782425" cy="87534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9" name="ID_9F41C71F3B0F480BB17AFD0CCED53C4B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253480" y="54178200"/>
          <a:ext cx="14782800" cy="76485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4" name="ID_2E3F25FA5B17421FA8EF6B4E2225961A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228080" y="56781700"/>
          <a:ext cx="14497050" cy="9334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8" name="ID_72759D94A9DF4155AF48CF1147BCF0D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6189980" y="58312050"/>
          <a:ext cx="16325850" cy="106489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5" name="ID_1C20BFC3963F453D87F62E9886302867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6082030" y="62077600"/>
          <a:ext cx="15135225" cy="88773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83" name="ID_E7BE0AAD173F47C796B9F7C121E2B3FE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6215380" y="65157350"/>
          <a:ext cx="15611475" cy="98679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5" name="ID_18BB1760FE174534BCBC55159114D59B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6234430" y="71697850"/>
          <a:ext cx="16202025" cy="899160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<sst xmlns="http://schemas.openxmlformats.org/spreadsheetml/2006/main" count="80" uniqueCount="48">
  <si>
    <t>基础信息</t>
  </si>
  <si>
    <t>资料信息</t>
  </si>
  <si>
    <t>序号</t>
  </si>
  <si>
    <t>零件图号</t>
  </si>
  <si>
    <t>零件名称</t>
  </si>
  <si>
    <t>数量</t>
  </si>
  <si>
    <t>材质</t>
  </si>
  <si>
    <t>视图</t>
  </si>
  <si>
    <t>毛胚</t>
  </si>
  <si>
    <t>长(mm)
（纤维方向）</t>
  </si>
  <si>
    <t>宽
(mm)</t>
  </si>
  <si>
    <t>直径/厚(in)</t>
  </si>
  <si>
    <t>成组</t>
  </si>
  <si>
    <t>状态表</t>
  </si>
  <si>
    <t>更改单</t>
  </si>
  <si>
    <t>价格</t>
  </si>
  <si>
    <t>C01541307-001</t>
  </si>
  <si>
    <t>垫圈</t>
  </si>
  <si>
    <t>15-5PH-H1025</t>
  </si>
  <si>
    <t>S2B-E62800-561</t>
  </si>
  <si>
    <t>C1-G22100-166</t>
  </si>
  <si>
    <t>C01522090-001</t>
  </si>
  <si>
    <t>轴</t>
  </si>
  <si>
    <t>TI-6AL-4V-ANL</t>
  </si>
  <si>
    <t>MBD</t>
  </si>
  <si>
    <t>N/A</t>
  </si>
  <si>
    <t>C01572201-003</t>
  </si>
  <si>
    <t>PH13-8MO-H1000</t>
  </si>
  <si>
    <t>S2B-E62800-741</t>
  </si>
  <si>
    <t>C1-G22100-743</t>
  </si>
  <si>
    <t>C01512277-001</t>
  </si>
  <si>
    <t>套筒螺母</t>
  </si>
  <si>
    <t>C01572650-105</t>
  </si>
  <si>
    <t>主体</t>
  </si>
  <si>
    <t>S2B-E9411-001</t>
  </si>
  <si>
    <t>C01572803-003</t>
  </si>
  <si>
    <t>垫片</t>
  </si>
  <si>
    <t>C01512164-105</t>
  </si>
  <si>
    <t>销</t>
  </si>
  <si>
    <t>C01512172-105</t>
  </si>
  <si>
    <t>S2B-E62800-181</t>
  </si>
  <si>
    <t>C01532066-001</t>
  </si>
  <si>
    <t>C01572107-105</t>
  </si>
  <si>
    <t>S2B-E9310-07518</t>
  </si>
  <si>
    <t>C01512165-001</t>
  </si>
  <si>
    <t>C01572817-003</t>
  </si>
  <si>
    <t>轴杆</t>
  </si>
  <si>
    <t>C01542048-001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</si>
</sst>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8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2"/>
      <color rgb="FFFF0000"/>
      <name val="宋体"/>
      <charset val="134"/>
    </font>
    <font>
      <b/>
      <sz val="12"/>
      <color rgb="FFFF0000"/>
      <name val="宋体"/>
      <charset val="134"/>
      <scheme val="minor"/>
    </font>
    <font>
      <b/>
      <sz val="9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Calibri"/>
      <charset val="134"/>
    </font>
    <font>
      <sz val="11"/>
      <color indexed="8"/>
      <name val="宋体"/>
      <charset val="134"/>
    </font>
    <font>
      <sz val="11"/>
      <color indexed="9"/>
      <name val="Calibri"/>
      <charset val="134"/>
    </font>
    <font>
      <sz val="11"/>
      <color theme="0"/>
      <name val="宋体"/>
      <charset val="134"/>
      <scheme val="minor"/>
    </font>
    <font>
      <sz val="11"/>
      <color indexed="9"/>
      <name val="宋体"/>
      <charset val="134"/>
    </font>
    <font>
      <sz val="11"/>
      <color indexed="20"/>
      <name val="Calibri"/>
      <charset val="134"/>
    </font>
    <font>
      <b/>
      <sz val="11"/>
      <color indexed="52"/>
      <name val="Calibri"/>
      <charset val="134"/>
    </font>
    <font>
      <b/>
      <sz val="11"/>
      <color indexed="9"/>
      <name val="Calibri"/>
      <charset val="134"/>
    </font>
    <font>
      <i/>
      <sz val="11"/>
      <color indexed="23"/>
      <name val="Calibri"/>
      <charset val="134"/>
    </font>
    <font>
      <sz val="11"/>
      <color indexed="17"/>
      <name val="Calibri"/>
      <charset val="134"/>
    </font>
    <font>
      <b/>
      <sz val="15"/>
      <color indexed="56"/>
      <name val="Calibri"/>
      <charset val="134"/>
    </font>
    <font>
      <b/>
      <sz val="13"/>
      <color indexed="56"/>
      <name val="Calibri"/>
      <charset val="134"/>
    </font>
    <font>
      <b/>
      <sz val="11"/>
      <color indexed="56"/>
      <name val="Calibri"/>
      <charset val="134"/>
    </font>
    <font>
      <sz val="11"/>
      <color indexed="62"/>
      <name val="Calibri"/>
      <charset val="134"/>
    </font>
    <font>
      <sz val="11"/>
      <color indexed="52"/>
      <name val="Calibri"/>
      <charset val="134"/>
    </font>
    <font>
      <sz val="11"/>
      <color indexed="60"/>
      <name val="Calibri"/>
      <charset val="134"/>
    </font>
    <font>
      <sz val="11"/>
      <name val="ＭＳ Ｐゴシック"/>
      <charset val="134"/>
    </font>
    <font>
      <b/>
      <sz val="11"/>
      <color indexed="63"/>
      <name val="Calibri"/>
      <charset val="134"/>
    </font>
    <font>
      <b/>
      <sz val="18"/>
      <color indexed="56"/>
      <name val="Cambria"/>
      <charset val="134"/>
    </font>
    <font>
      <b/>
      <sz val="11"/>
      <color indexed="8"/>
      <name val="Calibri"/>
      <charset val="134"/>
    </font>
    <font>
      <sz val="11"/>
      <color indexed="10"/>
      <name val="Calibri"/>
      <charset val="134"/>
    </font>
    <font>
      <b/>
      <sz val="15"/>
      <color theme="3"/>
      <name val="宋体"/>
      <charset val="134"/>
      <scheme val="minor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b/>
      <sz val="13"/>
      <color theme="3"/>
      <name val="宋体"/>
      <charset val="134"/>
      <scheme val="minor"/>
    </font>
    <font>
      <b/>
      <sz val="13"/>
      <color indexed="56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indexed="56"/>
      <name val="宋体"/>
      <charset val="134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11"/>
      <color indexed="20"/>
      <name val="宋体"/>
      <charset val="134"/>
    </font>
    <font>
      <sz val="12"/>
      <color indexed="20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sz val="11"/>
      <color rgb="FF006100"/>
      <name val="宋体"/>
      <charset val="134"/>
      <scheme val="minor"/>
    </font>
    <font>
      <sz val="11"/>
      <color indexed="17"/>
      <name val="宋体"/>
      <charset val="134"/>
    </font>
    <font>
      <sz val="12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rgb="FFFA7D00"/>
      <name val="宋体"/>
      <charset val="134"/>
      <scheme val="minor"/>
    </font>
    <font>
      <b/>
      <sz val="11"/>
      <color indexed="52"/>
      <name val="宋体"/>
      <charset val="134"/>
    </font>
    <font>
      <b/>
      <sz val="11"/>
      <color theme="0"/>
      <name val="宋体"/>
      <charset val="134"/>
      <scheme val="minor"/>
    </font>
    <font>
      <b/>
      <sz val="11"/>
      <color indexed="9"/>
      <name val="宋体"/>
      <charset val="134"/>
    </font>
    <font>
      <i/>
      <sz val="11"/>
      <color rgb="FF7F7F7F"/>
      <name val="宋体"/>
      <charset val="134"/>
      <scheme val="minor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rgb="FFFA7D00"/>
      <name val="宋体"/>
      <charset val="134"/>
      <scheme val="minor"/>
    </font>
    <font>
      <sz val="11"/>
      <color indexed="52"/>
      <name val="宋体"/>
      <charset val="134"/>
    </font>
    <font>
      <sz val="11"/>
      <color rgb="FF9C6500"/>
      <name val="宋体"/>
      <charset val="134"/>
      <scheme val="minor"/>
    </font>
    <font>
      <sz val="11"/>
      <color indexed="60"/>
      <name val="宋体"/>
      <charset val="134"/>
    </font>
    <font>
      <b/>
      <sz val="11"/>
      <color rgb="FF3F3F3F"/>
      <name val="宋体"/>
      <charset val="134"/>
      <scheme val="minor"/>
    </font>
    <font>
      <b/>
      <sz val="11"/>
      <color indexed="63"/>
      <name val="宋体"/>
      <charset val="134"/>
    </font>
    <font>
      <sz val="11"/>
      <color rgb="FF3F3F76"/>
      <name val="宋体"/>
      <charset val="134"/>
      <scheme val="minor"/>
    </font>
    <font>
      <sz val="11"/>
      <color indexed="62"/>
      <name val="宋体"/>
      <charset val="134"/>
    </font>
    <font>
      <sz val="12"/>
      <name val="Times New Roman"/>
      <charset val="134"/>
    </font>
    <font>
      <sz val="10"/>
      <name val="Arial"/>
      <charset val="134"/>
    </font>
  </fonts>
  <fills count="8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14548173467"/>
      </bottom>
      <diagonal/>
    </border>
  </borders>
  <cellStyleXfs count="17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  <xf numFmtId="0" fontId="29" fillId="34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29" fillId="38" borderId="0" applyNumberFormat="0" applyBorder="0" applyAlignment="0" applyProtection="0"/>
    <xf numFmtId="0" fontId="29" fillId="39" borderId="0" applyNumberFormat="0" applyBorder="0" applyAlignment="0" applyProtection="0"/>
    <xf numFmtId="0" fontId="7" fillId="40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7" fillId="45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46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49" borderId="0" applyNumberFormat="0" applyBorder="0" applyAlignment="0" applyProtection="0"/>
    <xf numFmtId="0" fontId="7" fillId="50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7" fillId="51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1" fillId="56" borderId="0" applyNumberFormat="0" applyBorder="0" applyAlignment="0" applyProtection="0"/>
    <xf numFmtId="0" fontId="31" fillId="47" borderId="0" applyNumberFormat="0" applyBorder="0" applyAlignment="0" applyProtection="0"/>
    <xf numFmtId="0" fontId="31" fillId="48" borderId="0" applyNumberFormat="0" applyBorder="0" applyAlignment="0" applyProtection="0"/>
    <xf numFmtId="0" fontId="31" fillId="57" borderId="0" applyNumberFormat="0" applyBorder="0" applyAlignment="0" applyProtection="0"/>
    <xf numFmtId="0" fontId="31" fillId="58" borderId="0" applyNumberFormat="0" applyBorder="0" applyAlignment="0" applyProtection="0"/>
    <xf numFmtId="0" fontId="31" fillId="59" borderId="0" applyNumberFormat="0" applyBorder="0" applyAlignment="0" applyProtection="0"/>
    <xf numFmtId="0" fontId="32" fillId="60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32" fillId="61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63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2" fillId="64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2" fillId="65" borderId="0" applyNumberFormat="0" applyBorder="0" applyAlignment="0" applyProtection="0">
      <alignment vertical="center"/>
    </xf>
    <xf numFmtId="0" fontId="33" fillId="59" borderId="0" applyNumberFormat="0" applyBorder="0" applyAlignment="0" applyProtection="0">
      <alignment vertical="center"/>
    </xf>
    <xf numFmtId="0" fontId="31" fillId="66" borderId="0" applyNumberFormat="0" applyBorder="0" applyAlignment="0" applyProtection="0"/>
    <xf numFmtId="0" fontId="31" fillId="67" borderId="0" applyNumberFormat="0" applyBorder="0" applyAlignment="0" applyProtection="0"/>
    <xf numFmtId="0" fontId="31" fillId="68" borderId="0" applyNumberFormat="0" applyBorder="0" applyAlignment="0" applyProtection="0"/>
    <xf numFmtId="0" fontId="31" fillId="69" borderId="0" applyNumberFormat="0" applyBorder="0" applyAlignment="0" applyProtection="0"/>
    <xf numFmtId="0" fontId="34" fillId="35" borderId="0" applyNumberFormat="0" applyBorder="0" applyAlignment="0" applyProtection="0"/>
    <xf numFmtId="0" fontId="35" fillId="70" borderId="16" applyNumberFormat="0" applyAlignment="0" applyProtection="0"/>
    <xf numFmtId="0" fontId="36" fillId="71" borderId="17" applyNumberFormat="0" applyAlignment="0" applyProtection="0"/>
    <xf numFmtId="0" fontId="37" fillId="0" borderId="0" applyNumberFormat="0" applyFill="0" applyBorder="0" applyAlignment="0" applyProtection="0"/>
    <xf numFmtId="0" fontId="38" fillId="36" borderId="0" applyNumberFormat="0" applyBorder="0" applyAlignment="0" applyProtection="0"/>
    <xf numFmtId="0" fontId="39" fillId="0" borderId="18" applyNumberFormat="0" applyFill="0" applyAlignment="0" applyProtection="0"/>
    <xf numFmtId="0" fontId="40" fillId="0" borderId="19" applyNumberFormat="0" applyFill="0" applyAlignment="0" applyProtection="0"/>
    <xf numFmtId="0" fontId="41" fillId="0" borderId="20" applyNumberFormat="0" applyFill="0" applyAlignment="0" applyProtection="0"/>
    <xf numFmtId="0" fontId="41" fillId="0" borderId="0" applyNumberFormat="0" applyFill="0" applyBorder="0" applyAlignment="0" applyProtection="0"/>
    <xf numFmtId="0" fontId="42" fillId="39" borderId="16" applyNumberFormat="0" applyAlignment="0" applyProtection="0"/>
    <xf numFmtId="0" fontId="43" fillId="0" borderId="21" applyNumberFormat="0" applyFill="0" applyAlignment="0" applyProtection="0"/>
    <xf numFmtId="0" fontId="44" fillId="72" borderId="0" applyNumberFormat="0" applyBorder="0" applyAlignment="0" applyProtection="0"/>
    <xf numFmtId="0" fontId="45" fillId="0" borderId="0"/>
    <xf numFmtId="0" fontId="29" fillId="73" borderId="22" applyNumberFormat="0" applyFont="0" applyAlignment="0" applyProtection="0"/>
    <xf numFmtId="0" fontId="46" fillId="70" borderId="23" applyNumberFormat="0" applyAlignment="0" applyProtection="0"/>
    <xf numFmtId="0" fontId="47" fillId="0" borderId="0" applyNumberFormat="0" applyFill="0" applyBorder="0" applyAlignment="0" applyProtection="0"/>
    <xf numFmtId="0" fontId="48" fillId="0" borderId="24" applyNumberFormat="0" applyFill="0" applyAlignment="0" applyProtection="0"/>
    <xf numFmtId="0" fontId="49" fillId="0" borderId="0" applyNumberFormat="0" applyFill="0" applyBorder="0" applyAlignment="0" applyProtection="0"/>
    <xf numFmtId="0" fontId="50" fillId="0" borderId="25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74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61" fillId="0" borderId="0"/>
    <xf numFmtId="0" fontId="28" fillId="0" borderId="0">
      <alignment vertical="center"/>
    </xf>
    <xf numFmtId="0" fontId="62" fillId="0" borderId="0"/>
    <xf numFmtId="0" fontId="7" fillId="0" borderId="0"/>
    <xf numFmtId="0" fontId="63" fillId="75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65" fillId="36" borderId="0" applyNumberFormat="0" applyBorder="0" applyAlignment="0" applyProtection="0">
      <alignment vertical="center"/>
    </xf>
    <xf numFmtId="0" fontId="1" fillId="0" borderId="15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7" fillId="76" borderId="11" applyNumberFormat="0" applyAlignment="0" applyProtection="0">
      <alignment vertical="center"/>
    </xf>
    <xf numFmtId="0" fontId="68" fillId="70" borderId="16" applyNumberFormat="0" applyAlignment="0" applyProtection="0">
      <alignment vertical="center"/>
    </xf>
    <xf numFmtId="0" fontId="69" fillId="77" borderId="13" applyNumberFormat="0" applyAlignment="0" applyProtection="0">
      <alignment vertical="center"/>
    </xf>
    <xf numFmtId="0" fontId="70" fillId="71" borderId="17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21" applyNumberFormat="0" applyFill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32" fillId="78" borderId="0" applyNumberFormat="0" applyBorder="0" applyAlignment="0" applyProtection="0">
      <alignment vertical="center"/>
    </xf>
    <xf numFmtId="0" fontId="33" fillId="66" borderId="0" applyNumberFormat="0" applyBorder="0" applyAlignment="0" applyProtection="0">
      <alignment vertical="center"/>
    </xf>
    <xf numFmtId="0" fontId="32" fillId="79" borderId="0" applyNumberFormat="0" applyBorder="0" applyAlignment="0" applyProtection="0">
      <alignment vertical="center"/>
    </xf>
    <xf numFmtId="0" fontId="33" fillId="67" borderId="0" applyNumberFormat="0" applyBorder="0" applyAlignment="0" applyProtection="0">
      <alignment vertical="center"/>
    </xf>
    <xf numFmtId="0" fontId="32" fillId="80" borderId="0" applyNumberFormat="0" applyBorder="0" applyAlignment="0" applyProtection="0">
      <alignment vertical="center"/>
    </xf>
    <xf numFmtId="0" fontId="33" fillId="68" borderId="0" applyNumberFormat="0" applyBorder="0" applyAlignment="0" applyProtection="0">
      <alignment vertical="center"/>
    </xf>
    <xf numFmtId="0" fontId="32" fillId="81" borderId="0" applyNumberFormat="0" applyBorder="0" applyAlignment="0" applyProtection="0">
      <alignment vertical="center"/>
    </xf>
    <xf numFmtId="0" fontId="32" fillId="82" borderId="0" applyNumberFormat="0" applyBorder="0" applyAlignment="0" applyProtection="0">
      <alignment vertical="center"/>
    </xf>
    <xf numFmtId="0" fontId="32" fillId="83" borderId="0" applyNumberFormat="0" applyBorder="0" applyAlignment="0" applyProtection="0">
      <alignment vertical="center"/>
    </xf>
    <xf numFmtId="0" fontId="33" fillId="69" borderId="0" applyNumberFormat="0" applyBorder="0" applyAlignment="0" applyProtection="0">
      <alignment vertical="center"/>
    </xf>
    <xf numFmtId="0" fontId="76" fillId="84" borderId="0" applyNumberFormat="0" applyBorder="0" applyAlignment="0" applyProtection="0">
      <alignment vertical="center"/>
    </xf>
    <xf numFmtId="0" fontId="77" fillId="72" borderId="0" applyNumberFormat="0" applyBorder="0" applyAlignment="0" applyProtection="0">
      <alignment vertical="center"/>
    </xf>
    <xf numFmtId="0" fontId="78" fillId="76" borderId="12" applyNumberFormat="0" applyAlignment="0" applyProtection="0">
      <alignment vertical="center"/>
    </xf>
    <xf numFmtId="0" fontId="79" fillId="70" borderId="23" applyNumberFormat="0" applyAlignment="0" applyProtection="0">
      <alignment vertical="center"/>
    </xf>
    <xf numFmtId="0" fontId="80" fillId="85" borderId="11" applyNumberFormat="0" applyAlignment="0" applyProtection="0">
      <alignment vertical="center"/>
    </xf>
    <xf numFmtId="0" fontId="81" fillId="39" borderId="16" applyNumberFormat="0" applyAlignment="0" applyProtection="0">
      <alignment vertical="center"/>
    </xf>
    <xf numFmtId="0" fontId="82" fillId="0" borderId="0"/>
    <xf numFmtId="0" fontId="30" fillId="86" borderId="8" applyNumberFormat="0" applyFont="0" applyAlignment="0" applyProtection="0">
      <alignment vertical="center"/>
    </xf>
    <xf numFmtId="0" fontId="83" fillId="73" borderId="22" applyNumberFormat="0" applyFont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 shrinkToFit="1"/>
    </xf>
    <xf numFmtId="0" fontId="0" fillId="0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 shrinkToFi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7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 shrinkToFit="1"/>
    </xf>
    <xf numFmtId="0" fontId="1" fillId="0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7" fillId="0" borderId="1" xfId="136" applyBorder="1" applyAlignment="1">
      <alignment horizontal="center" vertical="center" shrinkToFit="1"/>
    </xf>
    <xf numFmtId="0" fontId="0" fillId="0" borderId="1" xfId="14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136" applyFont="1" applyBorder="1" applyAlignment="1">
      <alignment horizontal="center" vertical="center" shrinkToFit="1"/>
    </xf>
    <xf numFmtId="0" fontId="2" fillId="0" borderId="1" xfId="140" applyFont="1" applyFill="1" applyBorder="1" applyAlignment="1">
      <alignment horizontal="center" vertical="center" wrapText="1"/>
    </xf>
  </cellXfs>
  <cellStyles count="1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 3]_x000d__x000a_Zoomed=1_x000d__x000a_Row=0_x000d__x000a_Column=0_x000d__x000a_Height=300_x000d__x000a_Width=300_x000d__x000a_FontName=細明體_x000d__x000a_FontStyle=0_x000d__x000a_FontSize=9_x000d__x000a_PrtFontName=Co" xfId="49"/>
    <cellStyle name="20% - Accent1" xfId="50"/>
    <cellStyle name="20% - Accent2" xfId="51"/>
    <cellStyle name="20% - Accent3" xfId="52"/>
    <cellStyle name="20% - Accent4" xfId="53"/>
    <cellStyle name="20% - Accent5" xfId="54"/>
    <cellStyle name="20% - Accent6" xfId="55"/>
    <cellStyle name="20% - 强调文字颜色 1 2" xfId="56"/>
    <cellStyle name="20% - 强调文字颜色 1 2 2 2" xfId="57"/>
    <cellStyle name="20% - 强调文字颜色 2 2" xfId="58"/>
    <cellStyle name="20% - 强调文字颜色 2 2 2 2" xfId="59"/>
    <cellStyle name="20% - 强调文字颜色 3 2" xfId="60"/>
    <cellStyle name="20% - 强调文字颜色 3 2 2 2" xfId="61"/>
    <cellStyle name="20% - 强调文字颜色 4 2" xfId="62"/>
    <cellStyle name="20% - 强调文字颜色 4 2 2 2" xfId="63"/>
    <cellStyle name="20% - 强调文字颜色 5 2" xfId="64"/>
    <cellStyle name="20% - 强调文字颜色 5 2 2 2" xfId="65"/>
    <cellStyle name="20% - 强调文字颜色 6 2" xfId="66"/>
    <cellStyle name="20% - 强调文字颜色 6 2 2 2" xfId="67"/>
    <cellStyle name="40% - Accent1" xfId="68"/>
    <cellStyle name="40% - Accent2" xfId="69"/>
    <cellStyle name="40% - Accent3" xfId="70"/>
    <cellStyle name="40% - Accent6" xfId="71"/>
    <cellStyle name="40% - 强调文字颜色 1 2" xfId="72"/>
    <cellStyle name="40% - 强调文字颜色 1 2 2 2" xfId="73"/>
    <cellStyle name="40% - 强调文字颜色 2 2" xfId="74"/>
    <cellStyle name="40% - 强调文字颜色 2 2 2 2" xfId="75"/>
    <cellStyle name="40% - 强调文字颜色 3 2" xfId="76"/>
    <cellStyle name="40% - 强调文字颜色 3 2 2 2" xfId="77"/>
    <cellStyle name="40% - 强调文字颜色 4 2" xfId="78"/>
    <cellStyle name="40% - 强调文字颜色 5 2" xfId="79"/>
    <cellStyle name="40% - 强调文字颜色 6 2" xfId="80"/>
    <cellStyle name="40% - 强调文字颜色 6 2 2 2" xfId="81"/>
    <cellStyle name="60% - Accent1" xfId="82"/>
    <cellStyle name="60% - Accent2" xfId="83"/>
    <cellStyle name="60% - Accent3" xfId="84"/>
    <cellStyle name="60% - Accent4" xfId="85"/>
    <cellStyle name="60% - Accent5" xfId="86"/>
    <cellStyle name="60% - Accent6" xfId="87"/>
    <cellStyle name="60% - 强调文字颜色 1 2" xfId="88"/>
    <cellStyle name="60% - 强调文字颜色 1 2 2 2" xfId="89"/>
    <cellStyle name="60% - 强调文字颜色 2 2" xfId="90"/>
    <cellStyle name="60% - 强调文字颜色 2 2 2 2" xfId="91"/>
    <cellStyle name="60% - 强调文字颜色 3 2" xfId="92"/>
    <cellStyle name="60% - 强调文字颜色 3 2 2 2" xfId="93"/>
    <cellStyle name="60% - 强调文字颜色 4 2" xfId="94"/>
    <cellStyle name="60% - 强调文字颜色 4 2 2 2" xfId="95"/>
    <cellStyle name="60% - 强调文字颜色 5 2" xfId="96"/>
    <cellStyle name="60% - 强调文字颜色 5 2 2 2" xfId="97"/>
    <cellStyle name="60% - 强调文字颜色 6 2" xfId="98"/>
    <cellStyle name="60% - 强调文字颜色 6 2 2 2" xfId="99"/>
    <cellStyle name="Accent1" xfId="100"/>
    <cellStyle name="Accent2" xfId="101"/>
    <cellStyle name="Accent3" xfId="102"/>
    <cellStyle name="Accent6" xfId="103"/>
    <cellStyle name="Bad" xfId="104"/>
    <cellStyle name="Calculation" xfId="105"/>
    <cellStyle name="Check Cell" xfId="106"/>
    <cellStyle name="Explanatory Text" xfId="107"/>
    <cellStyle name="Good" xfId="108"/>
    <cellStyle name="Heading 1" xfId="109"/>
    <cellStyle name="Heading 2" xfId="110"/>
    <cellStyle name="Heading 3" xfId="111"/>
    <cellStyle name="Heading 4" xfId="112"/>
    <cellStyle name="Input" xfId="113"/>
    <cellStyle name="Linked Cell" xfId="114"/>
    <cellStyle name="Neutral" xfId="115"/>
    <cellStyle name="Normal_Sheet1" xfId="116"/>
    <cellStyle name="Note" xfId="117"/>
    <cellStyle name="Output" xfId="118"/>
    <cellStyle name="Title" xfId="119"/>
    <cellStyle name="Total" xfId="120"/>
    <cellStyle name="Warning Text" xfId="121"/>
    <cellStyle name="标题 1 2" xfId="122"/>
    <cellStyle name="标题 1 2 2 2" xfId="123"/>
    <cellStyle name="标题 10" xfId="124"/>
    <cellStyle name="标题 2 2" xfId="125"/>
    <cellStyle name="标题 2 2 2 2" xfId="126"/>
    <cellStyle name="标题 3 2" xfId="127"/>
    <cellStyle name="标题 3 2 2 2" xfId="128"/>
    <cellStyle name="标题 4 2" xfId="129"/>
    <cellStyle name="标题 4 2 2 2" xfId="130"/>
    <cellStyle name="标题 5" xfId="131"/>
    <cellStyle name="差 2" xfId="132"/>
    <cellStyle name="差 2 2 2" xfId="133"/>
    <cellStyle name="差_Sheet1" xfId="134"/>
    <cellStyle name="常规 16" xfId="135"/>
    <cellStyle name="常规 2 100" xfId="136"/>
    <cellStyle name="常规 2 2 10" xfId="137"/>
    <cellStyle name="常规 2 2 3" xfId="138"/>
    <cellStyle name="常规 3 4" xfId="139"/>
    <cellStyle name="常规 70" xfId="140"/>
    <cellStyle name="好 2" xfId="141"/>
    <cellStyle name="好 2 2 2" xfId="142"/>
    <cellStyle name="好_Sheet1" xfId="143"/>
    <cellStyle name="汇总 2" xfId="144"/>
    <cellStyle name="汇总 2 2 2" xfId="145"/>
    <cellStyle name="计算 2" xfId="146"/>
    <cellStyle name="计算 2 2 2" xfId="147"/>
    <cellStyle name="检查单元格 2" xfId="148"/>
    <cellStyle name="检查单元格 2 2 2" xfId="149"/>
    <cellStyle name="解释性文本 2" xfId="150"/>
    <cellStyle name="解释性文本 2 2 2" xfId="151"/>
    <cellStyle name="警告文本 2" xfId="152"/>
    <cellStyle name="警告文本 2 2 2" xfId="153"/>
    <cellStyle name="链接单元格 2" xfId="154"/>
    <cellStyle name="链接单元格 2 2 2" xfId="155"/>
    <cellStyle name="千位分隔 2 10" xfId="156"/>
    <cellStyle name="强调文字颜色 1 2" xfId="157"/>
    <cellStyle name="强调文字颜色 1 2 2 2" xfId="158"/>
    <cellStyle name="强调文字颜色 2 2" xfId="159"/>
    <cellStyle name="强调文字颜色 2 2 2 2" xfId="160"/>
    <cellStyle name="强调文字颜色 3 2" xfId="161"/>
    <cellStyle name="强调文字颜色 3 2 2 2" xfId="162"/>
    <cellStyle name="强调文字颜色 4 2" xfId="163"/>
    <cellStyle name="强调文字颜色 5 2" xfId="164"/>
    <cellStyle name="强调文字颜色 6 2" xfId="165"/>
    <cellStyle name="强调文字颜色 6 2 2 2" xfId="166"/>
    <cellStyle name="适中 2" xfId="167"/>
    <cellStyle name="适中 2 2 2" xfId="168"/>
    <cellStyle name="输出 2" xfId="169"/>
    <cellStyle name="输出 2 2 2" xfId="170"/>
    <cellStyle name="输入 2" xfId="171"/>
    <cellStyle name="输入 2 2 2" xfId="172"/>
    <cellStyle name="样式 1 20" xfId="173"/>
    <cellStyle name="注释 10" xfId="174"/>
    <cellStyle name="注释 2 2 2" xfId="175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png"/><Relationship Id="rId8" Type="http://schemas.openxmlformats.org/officeDocument/2006/relationships/image" Target="media/image8.png"/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3" Type="http://schemas.openxmlformats.org/officeDocument/2006/relationships/image" Target="media/image13.png"/><Relationship Id="rId12" Type="http://schemas.openxmlformats.org/officeDocument/2006/relationships/image" Target="media/image12.png"/><Relationship Id="rId11" Type="http://schemas.openxmlformats.org/officeDocument/2006/relationships/image" Target="media/image11.png"/><Relationship Id="rId10" Type="http://schemas.openxmlformats.org/officeDocument/2006/relationships/image" Target="media/image10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topLeftCell="C1" workbookViewId="0">
      <pane ySplit="3" topLeftCell="A4" activePane="bottomLeft" state="frozen"/>
      <selection/>
      <selection pane="bottomLeft" activeCell="M6" sqref="M6"/>
    </sheetView>
  </sheetViews>
  <sheetFormatPr defaultColWidth="9" defaultRowHeight="13.5"/>
  <cols>
    <col min="1" max="1" width="4.75" style="3" customWidth="1"/>
    <col min="2" max="2" width="19" style="3" customWidth="1"/>
    <col min="3" max="4" width="8.75" style="4" customWidth="1"/>
    <col min="5" max="5" width="18.25" style="3" customWidth="1"/>
    <col min="6" max="6" width="30.125" style="5" customWidth="1"/>
    <col min="7" max="7" width="13.25" style="3" customWidth="1"/>
    <col min="8" max="8" width="9" style="3" customWidth="1"/>
    <col min="9" max="9" width="8.625" style="3" customWidth="1"/>
    <col min="10" max="10" width="11" style="3" customWidth="1"/>
    <col min="11" max="11" width="19" style="3" customWidth="1"/>
    <col min="12" max="12" width="17.625" style="3" customWidth="1"/>
    <col min="13" max="13" width="13.5" style="3" customWidth="1"/>
    <col min="14" max="16384" width="9" style="3"/>
  </cols>
  <sheetData>
    <row r="1" ht="24.95" customHeight="1" spans="1:13">
      <c r="A1" s="6" t="s">
        <v>0</v>
      </c>
      <c r="B1" s="6"/>
      <c r="C1" s="6"/>
      <c r="D1" s="6"/>
      <c r="E1" s="6"/>
      <c r="F1" s="7"/>
      <c r="G1" s="7"/>
      <c r="H1" s="7"/>
      <c r="I1" s="7"/>
      <c r="J1" s="7"/>
      <c r="K1" s="8" t="s">
        <v>1</v>
      </c>
      <c r="L1" s="9"/>
      <c r="M1" s="10"/>
    </row>
    <row r="2" customFormat="1" ht="26.1" customHeight="1" spans="1:13">
      <c r="A2" s="11" t="s">
        <v>2</v>
      </c>
      <c r="B2" s="12" t="s">
        <v>3</v>
      </c>
      <c r="C2" s="13" t="s">
        <v>4</v>
      </c>
      <c r="D2" s="14" t="s">
        <v>5</v>
      </c>
      <c r="E2" s="14" t="s">
        <v>6</v>
      </c>
      <c r="F2" s="15" t="s">
        <v>7</v>
      </c>
      <c r="G2" s="16" t="s">
        <v>8</v>
      </c>
      <c r="H2" s="17"/>
      <c r="I2" s="17"/>
      <c r="J2" s="17"/>
      <c r="K2" s="18"/>
      <c r="L2" s="19"/>
      <c r="M2" s="20"/>
    </row>
    <row r="3" s="1" customFormat="1" ht="30" customHeight="1" spans="1:13">
      <c r="A3" s="21"/>
      <c r="B3" s="22"/>
      <c r="C3" s="23"/>
      <c r="D3" s="24"/>
      <c r="E3" s="24"/>
      <c r="F3" s="24"/>
      <c r="G3" s="25" t="s">
        <v>9</v>
      </c>
      <c r="H3" s="25" t="s">
        <v>10</v>
      </c>
      <c r="I3" s="25" t="s">
        <v>11</v>
      </c>
      <c r="J3" s="26" t="s">
        <v>12</v>
      </c>
      <c r="K3" s="26" t="s">
        <v>13</v>
      </c>
      <c r="L3" s="26" t="s">
        <v>14</v>
      </c>
      <c r="M3" s="26" t="s">
        <v>15</v>
      </c>
    </row>
    <row r="4" ht="30" customHeight="1" spans="1:13">
      <c r="A4" s="27">
        <v>1</v>
      </c>
      <c r="B4" s="28" t="s">
        <v>16</v>
      </c>
      <c r="C4" s="29" t="s">
        <v>17</v>
      </c>
      <c r="D4" s="29">
        <f>40*3</f>
        <v>120</v>
      </c>
      <c r="E4" s="27" t="s">
        <v>18</v>
      </c>
      <c r="F4" s="27" t="str">
        <f>_xlfn.DISPIMG("ID_950E3F0C1D7746AC91FC41630753A2F2",1)</f>
        <v>=DISPIMG("ID_950E3F0C1D7746AC91FC41630753A2F2",1)</v>
      </c>
      <c r="G4" s="27">
        <v>400</v>
      </c>
      <c r="H4" s="27"/>
      <c r="I4" s="27">
        <v>1.75</v>
      </c>
      <c r="J4" s="27">
        <v>10</v>
      </c>
      <c r="K4" s="30" t="s">
        <v>19</v>
      </c>
      <c r="L4" s="30" t="s">
        <v>20</v>
      </c>
      <c r="M4" s="31">
        <v>28</v>
      </c>
    </row>
    <row r="5" ht="30" customHeight="1" spans="1:13">
      <c r="A5" s="27">
        <v>2</v>
      </c>
      <c r="B5" s="28" t="s">
        <v>21</v>
      </c>
      <c r="C5" s="29" t="s">
        <v>22</v>
      </c>
      <c r="D5" s="29">
        <v>40</v>
      </c>
      <c r="E5" s="27" t="s">
        <v>23</v>
      </c>
      <c r="F5" s="27" t="str">
        <f>_xlfn.DISPIMG("ID_25D14A42BF8F493CB83C7B6164CB9D54",1)</f>
        <v>=DISPIMG("ID_25D14A42BF8F493CB83C7B6164CB9D54",1)</v>
      </c>
      <c r="G5" s="27">
        <v>750</v>
      </c>
      <c r="H5" s="27"/>
      <c r="I5" s="27">
        <v>1.25</v>
      </c>
      <c r="J5" s="27">
        <v>4</v>
      </c>
      <c r="K5" s="30" t="s">
        <v>24</v>
      </c>
      <c r="L5" s="30" t="s">
        <v>25</v>
      </c>
      <c r="M5" s="31"/>
    </row>
    <row r="6" ht="30" customHeight="1" spans="1:13">
      <c r="A6" s="27">
        <v>3</v>
      </c>
      <c r="B6" s="28" t="s">
        <v>26</v>
      </c>
      <c r="C6" s="29" t="s">
        <v>22</v>
      </c>
      <c r="D6" s="29">
        <v>80</v>
      </c>
      <c r="E6" s="27" t="s">
        <v>27</v>
      </c>
      <c r="F6" s="27" t="str">
        <f>_xlfn.DISPIMG("ID_1736C4F2A0904A1C93FC6F53C9D0444D",1)</f>
        <v>=DISPIMG("ID_1736C4F2A0904A1C93FC6F53C9D0444D",1)</v>
      </c>
      <c r="G6" s="27">
        <v>300</v>
      </c>
      <c r="H6" s="27"/>
      <c r="I6" s="27">
        <v>0.75</v>
      </c>
      <c r="J6" s="27">
        <v>1</v>
      </c>
      <c r="K6" s="32" t="s">
        <v>28</v>
      </c>
      <c r="L6" s="32" t="s">
        <v>29</v>
      </c>
      <c r="M6" s="31">
        <v>326</v>
      </c>
    </row>
    <row r="7" ht="30" customHeight="1" spans="1:13">
      <c r="A7" s="27">
        <v>4</v>
      </c>
      <c r="B7" s="28" t="s">
        <v>30</v>
      </c>
      <c r="C7" s="29" t="s">
        <v>31</v>
      </c>
      <c r="D7" s="29">
        <v>160</v>
      </c>
      <c r="E7" s="27" t="s">
        <v>18</v>
      </c>
      <c r="F7" s="27" t="str">
        <f>_xlfn.DISPIMG("ID_0634E579AA1A4FD98E5E25094A8F01A4",1)</f>
        <v>=DISPIMG("ID_0634E579AA1A4FD98E5E25094A8F01A4",1)</v>
      </c>
      <c r="G7" s="27">
        <v>550</v>
      </c>
      <c r="H7" s="27"/>
      <c r="I7" s="27">
        <v>0.75</v>
      </c>
      <c r="J7" s="27">
        <v>20</v>
      </c>
      <c r="K7" s="30" t="s">
        <v>24</v>
      </c>
      <c r="L7" s="30" t="s">
        <v>25</v>
      </c>
      <c r="M7" s="31">
        <v>12</v>
      </c>
    </row>
    <row r="8" s="2" customFormat="1" ht="30" customHeight="1" spans="1:13">
      <c r="A8" s="27">
        <v>5</v>
      </c>
      <c r="B8" s="33" t="s">
        <v>32</v>
      </c>
      <c r="C8" s="34" t="s">
        <v>33</v>
      </c>
      <c r="D8" s="34">
        <v>80</v>
      </c>
      <c r="E8" s="32">
        <v>7075</v>
      </c>
      <c r="F8" s="32" t="str">
        <f>_xlfn.DISPIMG("ID_5B10C31189334A35B4FA88081335A7FC",1)</f>
        <v>=DISPIMG("ID_5B10C31189334A35B4FA88081335A7FC",1)</v>
      </c>
      <c r="G8" s="32">
        <v>1460</v>
      </c>
      <c r="H8" s="32"/>
      <c r="I8" s="32">
        <v>2</v>
      </c>
      <c r="J8" s="32">
        <v>10</v>
      </c>
      <c r="K8" s="32" t="s">
        <v>34</v>
      </c>
      <c r="L8" s="32" t="s">
        <v>25</v>
      </c>
      <c r="M8" s="31">
        <v>83</v>
      </c>
    </row>
    <row r="9" ht="30" customHeight="1" spans="1:13">
      <c r="A9" s="27">
        <v>6</v>
      </c>
      <c r="B9" s="28" t="s">
        <v>35</v>
      </c>
      <c r="C9" s="29" t="s">
        <v>36</v>
      </c>
      <c r="D9" s="29">
        <v>80</v>
      </c>
      <c r="E9" s="27" t="s">
        <v>18</v>
      </c>
      <c r="F9" s="27" t="str">
        <f>_xlfn.DISPIMG("ID_92EF42798D684B08AEC6D621502FD571",1)</f>
        <v>=DISPIMG("ID_92EF42798D684B08AEC6D621502FD571",1)</v>
      </c>
      <c r="G9" s="27">
        <v>430</v>
      </c>
      <c r="H9" s="27"/>
      <c r="I9" s="27">
        <v>0.75</v>
      </c>
      <c r="J9" s="27">
        <v>20</v>
      </c>
      <c r="K9" s="30" t="s">
        <v>24</v>
      </c>
      <c r="L9" s="30" t="s">
        <v>25</v>
      </c>
      <c r="M9" s="31">
        <v>28</v>
      </c>
    </row>
    <row r="10" s="2" customFormat="1" ht="30" customHeight="1" spans="1:13">
      <c r="A10" s="27">
        <v>7</v>
      </c>
      <c r="B10" s="33" t="s">
        <v>37</v>
      </c>
      <c r="C10" s="34" t="s">
        <v>38</v>
      </c>
      <c r="D10" s="34">
        <v>160</v>
      </c>
      <c r="E10" s="32" t="s">
        <v>18</v>
      </c>
      <c r="F10" s="32" t="str">
        <f>_xlfn.DISPIMG("ID_08C298BB7AA348BC90B3B6357E92BEA9",1)</f>
        <v>=DISPIMG("ID_08C298BB7AA348BC90B3B6357E92BEA9",1)</v>
      </c>
      <c r="G10" s="32">
        <v>840</v>
      </c>
      <c r="H10" s="32"/>
      <c r="I10" s="32">
        <v>0.5</v>
      </c>
      <c r="J10" s="32">
        <v>20</v>
      </c>
      <c r="K10" s="32" t="s">
        <v>24</v>
      </c>
      <c r="L10" s="32" t="s">
        <v>25</v>
      </c>
      <c r="M10" s="31">
        <v>5</v>
      </c>
    </row>
    <row r="11" ht="30" customHeight="1" spans="1:13">
      <c r="A11" s="27">
        <v>8</v>
      </c>
      <c r="B11" s="28" t="s">
        <v>39</v>
      </c>
      <c r="C11" s="29" t="s">
        <v>22</v>
      </c>
      <c r="D11" s="29">
        <v>40</v>
      </c>
      <c r="E11" s="27" t="s">
        <v>23</v>
      </c>
      <c r="F11" s="27" t="str">
        <f>_xlfn.DISPIMG("ID_9F41C71F3B0F480BB17AFD0CCED53C4B",1)</f>
        <v>=DISPIMG("ID_9F41C71F3B0F480BB17AFD0CCED53C4B",1)</v>
      </c>
      <c r="G11" s="27">
        <v>820</v>
      </c>
      <c r="H11" s="27"/>
      <c r="I11" s="27">
        <v>1.25</v>
      </c>
      <c r="J11" s="27">
        <v>10</v>
      </c>
      <c r="K11" s="30" t="s">
        <v>40</v>
      </c>
      <c r="L11" s="30" t="s">
        <v>20</v>
      </c>
      <c r="M11" s="31"/>
    </row>
    <row r="12" ht="30" customHeight="1" spans="1:13">
      <c r="A12" s="27">
        <v>9</v>
      </c>
      <c r="B12" s="28" t="s">
        <v>41</v>
      </c>
      <c r="C12" s="29" t="s">
        <v>22</v>
      </c>
      <c r="D12" s="29">
        <v>40</v>
      </c>
      <c r="E12" s="27" t="s">
        <v>23</v>
      </c>
      <c r="F12" s="27" t="str">
        <f>_xlfn.DISPIMG("ID_2E3F25FA5B17421FA8EF6B4E2225961A",1)</f>
        <v>=DISPIMG("ID_2E3F25FA5B17421FA8EF6B4E2225961A",1)</v>
      </c>
      <c r="G12" s="27">
        <v>885</v>
      </c>
      <c r="H12" s="27"/>
      <c r="I12" s="27">
        <v>1.25</v>
      </c>
      <c r="J12" s="27">
        <v>5</v>
      </c>
      <c r="K12" s="30" t="s">
        <v>24</v>
      </c>
      <c r="L12" s="30" t="s">
        <v>25</v>
      </c>
      <c r="M12" s="31"/>
    </row>
    <row r="13" ht="30" customHeight="1" spans="1:13">
      <c r="A13" s="27">
        <v>10</v>
      </c>
      <c r="B13" s="28" t="s">
        <v>42</v>
      </c>
      <c r="C13" s="29" t="s">
        <v>22</v>
      </c>
      <c r="D13" s="29">
        <v>160</v>
      </c>
      <c r="E13" s="27" t="s">
        <v>18</v>
      </c>
      <c r="F13" s="27" t="str">
        <f>_xlfn.DISPIMG("ID_72759D94A9DF4155AF48CF1147BCF0D9",1)</f>
        <v>=DISPIMG("ID_72759D94A9DF4155AF48CF1147BCF0D9",1)</v>
      </c>
      <c r="G13" s="27">
        <v>450</v>
      </c>
      <c r="H13" s="27"/>
      <c r="I13" s="27">
        <v>0.75</v>
      </c>
      <c r="J13" s="27">
        <v>4</v>
      </c>
      <c r="K13" s="30" t="s">
        <v>43</v>
      </c>
      <c r="L13" s="30" t="s">
        <v>25</v>
      </c>
      <c r="M13" s="31">
        <v>85</v>
      </c>
    </row>
    <row r="14" ht="30" customHeight="1" spans="1:13">
      <c r="A14" s="27">
        <v>11</v>
      </c>
      <c r="B14" s="28" t="s">
        <v>44</v>
      </c>
      <c r="C14" s="29" t="s">
        <v>22</v>
      </c>
      <c r="D14" s="29">
        <v>40</v>
      </c>
      <c r="E14" s="27" t="s">
        <v>23</v>
      </c>
      <c r="F14" s="27" t="str">
        <f>_xlfn.DISPIMG("ID_1C20BFC3963F453D87F62E9886302867",1)</f>
        <v>=DISPIMG("ID_1C20BFC3963F453D87F62E9886302867",1)</v>
      </c>
      <c r="G14" s="27">
        <v>205</v>
      </c>
      <c r="H14" s="27"/>
      <c r="I14" s="27">
        <v>1</v>
      </c>
      <c r="J14" s="27">
        <v>1</v>
      </c>
      <c r="K14" s="30" t="s">
        <v>24</v>
      </c>
      <c r="L14" s="30" t="s">
        <v>25</v>
      </c>
      <c r="M14" s="31"/>
    </row>
    <row r="15" ht="30" customHeight="1" spans="1:13">
      <c r="A15" s="27">
        <v>12</v>
      </c>
      <c r="B15" s="28" t="s">
        <v>45</v>
      </c>
      <c r="C15" s="29" t="s">
        <v>46</v>
      </c>
      <c r="D15" s="29">
        <v>80</v>
      </c>
      <c r="E15" s="27" t="s">
        <v>18</v>
      </c>
      <c r="F15" s="27" t="str">
        <f>_xlfn.DISPIMG("ID_E7BE0AAD173F47C796B9F7C121E2B3FE",1)</f>
        <v>=DISPIMG("ID_E7BE0AAD173F47C796B9F7C121E2B3FE",1)</v>
      </c>
      <c r="G15" s="27">
        <f>30*J15+30</f>
        <v>330</v>
      </c>
      <c r="H15" s="27"/>
      <c r="I15" s="27">
        <v>1</v>
      </c>
      <c r="J15" s="27">
        <v>10</v>
      </c>
      <c r="K15" s="30" t="s">
        <v>24</v>
      </c>
      <c r="L15" s="30" t="s">
        <v>25</v>
      </c>
      <c r="M15" s="31">
        <v>13</v>
      </c>
    </row>
    <row r="16" ht="30" customHeight="1" spans="1:13">
      <c r="A16" s="27">
        <v>13</v>
      </c>
      <c r="B16" s="28" t="s">
        <v>47</v>
      </c>
      <c r="C16" s="29" t="s">
        <v>22</v>
      </c>
      <c r="D16" s="29">
        <v>40</v>
      </c>
      <c r="E16" s="27" t="s">
        <v>23</v>
      </c>
      <c r="F16" s="27" t="str">
        <f>_xlfn.DISPIMG("ID_18BB1760FE174534BCBC55159114D59B",1)</f>
        <v>=DISPIMG("ID_18BB1760FE174534BCBC55159114D59B",1)</v>
      </c>
      <c r="G16" s="27">
        <f>200*J16+30</f>
        <v>1030</v>
      </c>
      <c r="H16" s="27"/>
      <c r="I16" s="27">
        <v>1.25</v>
      </c>
      <c r="J16" s="27">
        <v>5</v>
      </c>
      <c r="K16" s="30" t="s">
        <v>24</v>
      </c>
      <c r="L16" s="30" t="s">
        <v>25</v>
      </c>
      <c r="M16" s="31"/>
    </row>
    <row r="17" ht="30" customHeight="1"/>
    <row r="18" ht="30" customHeight="1"/>
    <row r="19" ht="30" customHeight="1"/>
  </sheetData>
  <autoFilter xmlns:etc="http://www.wps.cn/officeDocument/2017/etCustomData" ref="A3:M16" etc:filterBottomFollowUsedRange="0">
    <extLst/>
  </autoFilter>
  <mergeCells count="10">
    <mergeCell ref="A1:E1"/>
    <mergeCell ref="F1:J1"/>
    <mergeCell ref="K1:M1"/>
    <mergeCell ref="G2:J2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零组件工序外包申请附表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檬心。</cp:lastModifiedBy>
  <dcterms:created xsi:type="dcterms:W3CDTF">2006-09-13T11:21:00Z</dcterms:created>
  <dcterms:modified xsi:type="dcterms:W3CDTF">2026-07-09T03:18:03Z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7B8AC22FB6BB4BEFB6CC69DFAF36E68D_13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